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5600" windowHeight="116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6" i="2"/>
  <c r="E6"/>
  <c r="D6"/>
  <c r="C6"/>
  <c r="F26"/>
  <c r="E26"/>
  <c r="D26"/>
  <c r="C26"/>
  <c r="F35"/>
  <c r="E35"/>
  <c r="D35"/>
  <c r="C35"/>
  <c r="B36"/>
  <c r="B37" s="1"/>
  <c r="B38" s="1"/>
  <c r="B39" s="1"/>
  <c r="F39" s="1"/>
  <c r="B9" i="3"/>
  <c r="C15" i="2"/>
  <c r="D15"/>
  <c r="E15"/>
  <c r="C43"/>
  <c r="D43"/>
  <c r="E43"/>
  <c r="B27"/>
  <c r="F27" s="1"/>
  <c r="B44"/>
  <c r="B45" s="1"/>
  <c r="D45" s="1"/>
  <c r="B7"/>
  <c r="E7" s="1"/>
  <c r="C27" l="1"/>
  <c r="D27"/>
  <c r="E27"/>
  <c r="D7"/>
  <c r="F7"/>
  <c r="C7"/>
  <c r="C37"/>
  <c r="D37"/>
  <c r="E37"/>
  <c r="F37"/>
  <c r="C39"/>
  <c r="D39"/>
  <c r="E39"/>
  <c r="C38"/>
  <c r="C36"/>
  <c r="D38"/>
  <c r="D36"/>
  <c r="E38"/>
  <c r="E36"/>
  <c r="F38"/>
  <c r="F36"/>
  <c r="B10" i="3"/>
  <c r="E45" i="2"/>
  <c r="C45"/>
  <c r="D44"/>
  <c r="E44"/>
  <c r="C44"/>
  <c r="B28"/>
  <c r="B8"/>
  <c r="B46"/>
  <c r="F8" l="1"/>
  <c r="D8"/>
  <c r="E8"/>
  <c r="C8"/>
  <c r="F28"/>
  <c r="E28"/>
  <c r="D28"/>
  <c r="C28"/>
  <c r="B11" i="3"/>
  <c r="C46" i="2"/>
  <c r="E46"/>
  <c r="D46"/>
  <c r="B29"/>
  <c r="B9"/>
  <c r="B30"/>
  <c r="E9" l="1"/>
  <c r="C9"/>
  <c r="F9"/>
  <c r="D9"/>
  <c r="F30"/>
  <c r="E30"/>
  <c r="D30"/>
  <c r="C30"/>
  <c r="F29"/>
  <c r="E29"/>
  <c r="D29"/>
  <c r="C29"/>
  <c r="B12" i="3"/>
  <c r="E16" i="2"/>
  <c r="D16"/>
  <c r="C16"/>
  <c r="B17"/>
  <c r="D17" s="1"/>
  <c r="B18" l="1"/>
  <c r="E18" s="1"/>
  <c r="C17"/>
  <c r="E17"/>
  <c r="B19" l="1"/>
  <c r="C19" s="1"/>
  <c r="D18"/>
  <c r="C18"/>
  <c r="D19" l="1"/>
  <c r="E19"/>
</calcChain>
</file>

<file path=xl/sharedStrings.xml><?xml version="1.0" encoding="utf-8"?>
<sst xmlns="http://schemas.openxmlformats.org/spreadsheetml/2006/main" count="75" uniqueCount="53">
  <si>
    <t xml:space="preserve">                                                              </t>
    <phoneticPr fontId="4" type="noConversion"/>
  </si>
  <si>
    <t xml:space="preserve">                                                            </t>
    <phoneticPr fontId="4" type="noConversion"/>
  </si>
  <si>
    <t xml:space="preserve">                            </t>
    <phoneticPr fontId="4" type="noConversion"/>
  </si>
  <si>
    <t>EUROPE DIRECT SERVICE(AX1)</t>
    <phoneticPr fontId="4" type="noConversion"/>
  </si>
  <si>
    <t>VSL/VOY</t>
    <phoneticPr fontId="4" type="noConversion"/>
  </si>
  <si>
    <t>ETD TAO</t>
    <phoneticPr fontId="4" type="noConversion"/>
  </si>
  <si>
    <t>ETA FXT</t>
    <phoneticPr fontId="4" type="noConversion"/>
  </si>
  <si>
    <t>ETA RTM</t>
    <phoneticPr fontId="4" type="noConversion"/>
  </si>
  <si>
    <t>ETA HAM</t>
    <phoneticPr fontId="4" type="noConversion"/>
  </si>
  <si>
    <t>MED DIRECT SERVICE (FEM)</t>
    <phoneticPr fontId="4" type="noConversion"/>
  </si>
  <si>
    <t xml:space="preserve">VSL/VOY       </t>
    <phoneticPr fontId="4" type="noConversion"/>
  </si>
  <si>
    <t>ETD TAO</t>
  </si>
  <si>
    <t>ETA ASH</t>
    <phoneticPr fontId="4" type="noConversion"/>
  </si>
  <si>
    <t>ETA EDK</t>
    <phoneticPr fontId="4" type="noConversion"/>
  </si>
  <si>
    <t>ETA PIR</t>
    <phoneticPr fontId="4" type="noConversion"/>
  </si>
  <si>
    <t>MED DIRECT SERVICE (MD1)</t>
    <phoneticPr fontId="4" type="noConversion"/>
  </si>
  <si>
    <t>ETA PSD</t>
    <phoneticPr fontId="4" type="noConversion"/>
  </si>
  <si>
    <t>ETA GOA</t>
    <phoneticPr fontId="4" type="noConversion"/>
  </si>
  <si>
    <t>TO ITLIV T/S ITGOA</t>
    <phoneticPr fontId="4" type="noConversion"/>
  </si>
  <si>
    <t>ETA SIN</t>
    <phoneticPr fontId="4" type="noConversion"/>
  </si>
  <si>
    <t>ETA FOS</t>
    <phoneticPr fontId="4" type="noConversion"/>
  </si>
  <si>
    <r>
      <t xml:space="preserve">      </t>
    </r>
    <r>
      <rPr>
        <b/>
        <i/>
        <sz val="26"/>
        <color indexed="10"/>
        <rFont val="Arial Black"/>
        <family val="2"/>
      </rPr>
      <t>YANG MING LINE</t>
    </r>
    <r>
      <rPr>
        <b/>
        <i/>
        <sz val="26"/>
        <color indexed="10"/>
        <rFont val="宋体繁体"/>
        <charset val="134"/>
      </rPr>
      <t xml:space="preserve">   阳 明 海 运</t>
    </r>
    <phoneticPr fontId="4" type="noConversion"/>
  </si>
  <si>
    <t>EUROPE DIRECT SERVICE(NE3)</t>
    <phoneticPr fontId="4" type="noConversion"/>
  </si>
  <si>
    <t>ETA ANR</t>
    <phoneticPr fontId="4" type="noConversion"/>
  </si>
  <si>
    <t>YML  EUR/MED SVC SCHEDULE(OCT2016)</t>
    <phoneticPr fontId="4" type="noConversion"/>
  </si>
  <si>
    <t>CSCL VENUS V.037W/639W</t>
    <phoneticPr fontId="4" type="noConversion"/>
  </si>
  <si>
    <t>CSCL MERCURY  V.047W/640W</t>
    <phoneticPr fontId="4" type="noConversion"/>
  </si>
  <si>
    <t>COSCO DENMARK  V.015W/641W</t>
    <phoneticPr fontId="4" type="noConversion"/>
  </si>
  <si>
    <t>COSCO ENGLAND V.016W/642W</t>
    <phoneticPr fontId="4" type="noConversion"/>
  </si>
  <si>
    <t>AL NEFUD  V.1640W/639W</t>
    <phoneticPr fontId="4" type="noConversion"/>
  </si>
  <si>
    <t>SKIP</t>
    <phoneticPr fontId="4" type="noConversion"/>
  </si>
  <si>
    <t>TIHAMA V.1642W/641W</t>
    <phoneticPr fontId="4" type="noConversion"/>
  </si>
  <si>
    <t>CSCL PACIFIC OCEAN V.0017W/642W</t>
    <phoneticPr fontId="1" type="noConversion"/>
  </si>
  <si>
    <t>AL MURAYKH V.1644W/643W</t>
    <phoneticPr fontId="4" type="noConversion"/>
  </si>
  <si>
    <t>CSCL AUTUMN V.004W/628D</t>
    <phoneticPr fontId="4" type="noConversion"/>
  </si>
  <si>
    <t>CSCL SPRING V.003W/630D</t>
    <phoneticPr fontId="4" type="noConversion"/>
  </si>
  <si>
    <t>CSCL WINTER V.004W/631D</t>
    <phoneticPr fontId="1" type="noConversion"/>
  </si>
  <si>
    <t>COSCO  KAOHSIUNG  V.046W/632D</t>
    <phoneticPr fontId="1" type="noConversion"/>
  </si>
  <si>
    <t>CSCL PUSAN  V.010.W/629D</t>
    <phoneticPr fontId="4" type="noConversion"/>
  </si>
  <si>
    <t>MED DIRECT SERVICE (AM1)</t>
    <phoneticPr fontId="4" type="noConversion"/>
  </si>
  <si>
    <t xml:space="preserve">SKIP </t>
    <phoneticPr fontId="4" type="noConversion"/>
  </si>
  <si>
    <t>LINAH  V.1643W/641W</t>
    <phoneticPr fontId="4" type="noConversion"/>
  </si>
  <si>
    <t>AL JASRAH V.1644W/642W</t>
    <phoneticPr fontId="4" type="noConversion"/>
  </si>
  <si>
    <t>AL RIFFA V.028W/643W</t>
    <phoneticPr fontId="4" type="noConversion"/>
  </si>
  <si>
    <t>ETA ITSPE</t>
    <phoneticPr fontId="1" type="noConversion"/>
  </si>
  <si>
    <t>ETA ITGOA</t>
    <phoneticPr fontId="4" type="noConversion"/>
  </si>
  <si>
    <t>ETA ESVLC</t>
    <phoneticPr fontId="1" type="noConversion"/>
  </si>
  <si>
    <t>AL NASRIYAH .1642W/640W</t>
    <phoneticPr fontId="4" type="noConversion"/>
  </si>
  <si>
    <t>YM FOUNTAIN  V.128W/640W</t>
    <phoneticPr fontId="4" type="noConversion"/>
  </si>
  <si>
    <t>HATSU COURAGE  V.1243-078W/642W</t>
    <phoneticPr fontId="4" type="noConversion"/>
  </si>
  <si>
    <t>EVER CONQUEST  V.1244-070W/643W</t>
    <phoneticPr fontId="4" type="noConversion"/>
  </si>
  <si>
    <t>AL NASRIYAH .1641W/639W</t>
    <phoneticPr fontId="4" type="noConversion"/>
  </si>
  <si>
    <t>skip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</si>
</sst>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m\/dd"/>
    <numFmt numFmtId="177" formatCode="mm/dd"/>
  </numFmts>
  <fonts count="3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i/>
      <sz val="26"/>
      <color indexed="10"/>
      <name val="宋体繁体"/>
      <charset val="134"/>
    </font>
    <font>
      <b/>
      <i/>
      <sz val="26"/>
      <color indexed="10"/>
      <name val="Arial Black"/>
      <family val="2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楷体"/>
      <family val="3"/>
      <charset val="134"/>
    </font>
    <font>
      <b/>
      <i/>
      <u/>
      <sz val="16"/>
      <color indexed="56"/>
      <name val="Arial Unicode MS"/>
      <family val="2"/>
      <charset val="134"/>
    </font>
    <font>
      <b/>
      <sz val="10"/>
      <name val="楷体"/>
      <family val="3"/>
      <charset val="134"/>
    </font>
    <font>
      <b/>
      <i/>
      <u/>
      <sz val="16"/>
      <color indexed="50"/>
      <name val="Times New Roman"/>
      <family val="1"/>
    </font>
    <font>
      <sz val="10"/>
      <name val="MS Sans Serif"/>
      <family val="2"/>
    </font>
    <font>
      <b/>
      <sz val="12"/>
      <name val="宋体"/>
      <family val="3"/>
      <charset val="134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name val="黑体"/>
      <family val="3"/>
      <charset val="134"/>
    </font>
    <font>
      <b/>
      <i/>
      <sz val="16"/>
      <color indexed="56"/>
      <name val="Times New Roman"/>
      <family val="1"/>
    </font>
    <font>
      <sz val="10"/>
      <name val="Times New Roman"/>
      <family val="1"/>
    </font>
    <font>
      <b/>
      <sz val="10"/>
      <name val="黑体"/>
      <family val="3"/>
      <charset val="134"/>
    </font>
    <font>
      <sz val="11"/>
      <name val="楷体"/>
      <family val="3"/>
      <charset val="134"/>
    </font>
    <font>
      <sz val="12"/>
      <name val="楷体"/>
      <family val="3"/>
      <charset val="134"/>
    </font>
    <font>
      <b/>
      <sz val="10"/>
      <color indexed="50"/>
      <name val="Arial"/>
      <family val="2"/>
    </font>
    <font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4"/>
      <color indexed="56"/>
      <name val="Times New Roman"/>
      <family val="1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176" fontId="16" fillId="2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/>
    <xf numFmtId="0" fontId="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>
      <alignment horizontal="center" vertical="center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176" fontId="16" fillId="3" borderId="2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/>
    <xf numFmtId="0" fontId="12" fillId="0" borderId="0" xfId="0" applyFont="1" applyFill="1" applyAlignment="1"/>
    <xf numFmtId="0" fontId="20" fillId="0" borderId="0" xfId="0" applyFont="1" applyFill="1" applyAlignment="1"/>
    <xf numFmtId="0" fontId="16" fillId="2" borderId="0" xfId="0" applyFont="1" applyFill="1" applyBorder="1" applyAlignment="1" applyProtection="1">
      <alignment horizontal="left" vertical="center" wrapText="1"/>
      <protection locked="0"/>
    </xf>
    <xf numFmtId="0" fontId="21" fillId="2" borderId="3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Continuous" vertical="center"/>
    </xf>
    <xf numFmtId="177" fontId="16" fillId="4" borderId="4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/>
    </xf>
    <xf numFmtId="176" fontId="16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/>
    <xf numFmtId="0" fontId="23" fillId="2" borderId="0" xfId="0" applyFont="1" applyFill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left" vertical="center"/>
      <protection locked="0"/>
    </xf>
    <xf numFmtId="176" fontId="16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/>
    <xf numFmtId="0" fontId="24" fillId="2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177" fontId="25" fillId="2" borderId="7" xfId="0" applyNumberFormat="1" applyFont="1" applyFill="1" applyBorder="1" applyAlignment="1">
      <alignment horizontal="center" vertical="center"/>
    </xf>
    <xf numFmtId="177" fontId="25" fillId="2" borderId="10" xfId="0" applyNumberFormat="1" applyFont="1" applyFill="1" applyBorder="1" applyAlignment="1">
      <alignment horizontal="center" vertical="center"/>
    </xf>
    <xf numFmtId="177" fontId="25" fillId="2" borderId="9" xfId="0" applyNumberFormat="1" applyFont="1" applyFill="1" applyBorder="1" applyAlignment="1">
      <alignment horizontal="center" vertical="center"/>
    </xf>
    <xf numFmtId="177" fontId="25" fillId="2" borderId="11" xfId="0" applyNumberFormat="1" applyFont="1" applyFill="1" applyBorder="1" applyAlignment="1">
      <alignment horizontal="center" vertical="center"/>
    </xf>
    <xf numFmtId="177" fontId="25" fillId="2" borderId="8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Continuous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176" fontId="25" fillId="3" borderId="9" xfId="0" applyNumberFormat="1" applyFont="1" applyFill="1" applyBorder="1" applyAlignment="1" applyProtection="1">
      <alignment horizontal="center" vertical="center"/>
      <protection hidden="1"/>
    </xf>
    <xf numFmtId="176" fontId="25" fillId="2" borderId="12" xfId="0" applyNumberFormat="1" applyFont="1" applyFill="1" applyBorder="1" applyAlignment="1" applyProtection="1">
      <alignment horizontal="center" vertical="center"/>
      <protection hidden="1"/>
    </xf>
    <xf numFmtId="177" fontId="29" fillId="0" borderId="2" xfId="0" applyNumberFormat="1" applyFont="1" applyBorder="1" applyAlignment="1">
      <alignment horizontal="center" vertical="center"/>
    </xf>
    <xf numFmtId="177" fontId="24" fillId="0" borderId="7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5" fillId="5" borderId="1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>
      <selection activeCell="J13" sqref="J13"/>
    </sheetView>
  </sheetViews>
  <sheetFormatPr defaultRowHeight="25.5" customHeight="1"/>
  <cols>
    <col min="1" max="1" width="38.875" customWidth="1"/>
    <col min="2" max="2" width="9.875" customWidth="1"/>
    <col min="3" max="3" width="11.5" customWidth="1"/>
    <col min="4" max="5" width="9.875" customWidth="1"/>
    <col min="6" max="6" width="11.375" customWidth="1"/>
    <col min="9" max="9" width="6.375" customWidth="1"/>
  </cols>
  <sheetData>
    <row r="1" spans="1:15" s="2" customFormat="1" ht="34.5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  <c r="M1" s="1"/>
      <c r="N1" s="1"/>
      <c r="O1" s="1"/>
    </row>
    <row r="2" spans="1:15" s="3" customFormat="1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"/>
      <c r="M2" s="1"/>
      <c r="N2" s="1"/>
      <c r="O2" s="1"/>
    </row>
    <row r="3" spans="1:15" s="2" customFormat="1" ht="25.5" customHeight="1">
      <c r="A3" s="4"/>
      <c r="B3" s="5"/>
      <c r="C3" s="5"/>
      <c r="D3" s="5"/>
      <c r="E3" s="5"/>
      <c r="F3" s="5"/>
      <c r="G3" s="3"/>
      <c r="H3" s="6"/>
      <c r="I3" s="7"/>
      <c r="J3" s="8"/>
      <c r="K3" s="8"/>
      <c r="M3" s="8"/>
      <c r="N3" s="1"/>
    </row>
    <row r="4" spans="1:15" s="2" customFormat="1" ht="25.5" customHeight="1" thickBot="1">
      <c r="A4" s="9" t="s">
        <v>22</v>
      </c>
      <c r="B4" s="10"/>
      <c r="C4" s="10"/>
      <c r="D4" s="10"/>
      <c r="E4" s="10"/>
      <c r="F4" s="10"/>
      <c r="G4" s="10"/>
      <c r="H4" s="7"/>
      <c r="I4" s="6"/>
      <c r="J4" s="8"/>
      <c r="K4" s="11"/>
      <c r="M4" s="8"/>
      <c r="N4" s="1"/>
    </row>
    <row r="5" spans="1:15" s="2" customFormat="1" ht="25.5" customHeight="1" thickBot="1">
      <c r="A5" s="12" t="s">
        <v>4</v>
      </c>
      <c r="B5" s="12" t="s">
        <v>5</v>
      </c>
      <c r="C5" s="12" t="s">
        <v>19</v>
      </c>
      <c r="D5" s="13" t="s">
        <v>7</v>
      </c>
      <c r="E5" s="14" t="s">
        <v>8</v>
      </c>
      <c r="F5" s="14" t="s">
        <v>23</v>
      </c>
      <c r="G5" s="15"/>
      <c r="H5" s="15"/>
      <c r="I5" s="15"/>
      <c r="J5" s="8"/>
      <c r="K5" s="11"/>
      <c r="M5" s="11"/>
    </row>
    <row r="6" spans="1:15" s="2" customFormat="1" ht="16.5" customHeight="1" thickBot="1">
      <c r="A6" s="16" t="s">
        <v>25</v>
      </c>
      <c r="B6" s="17">
        <v>42650</v>
      </c>
      <c r="C6" s="14">
        <f>B6+8</f>
        <v>42658</v>
      </c>
      <c r="D6" s="14">
        <f>B6+30</f>
        <v>42680</v>
      </c>
      <c r="E6" s="14">
        <f>B6+35</f>
        <v>42685</v>
      </c>
      <c r="F6" s="14">
        <f>B6+38</f>
        <v>42688</v>
      </c>
      <c r="G6" s="15"/>
      <c r="H6" s="15"/>
      <c r="I6" s="15"/>
      <c r="J6" s="8"/>
      <c r="K6" s="11"/>
      <c r="M6" s="11"/>
    </row>
    <row r="7" spans="1:15" s="2" customFormat="1" ht="16.5" customHeight="1" thickBot="1">
      <c r="A7" s="16" t="s">
        <v>26</v>
      </c>
      <c r="B7" s="14">
        <f>B6+7</f>
        <v>42657</v>
      </c>
      <c r="C7" s="14">
        <f t="shared" ref="C7:C9" si="0">B7+8</f>
        <v>42665</v>
      </c>
      <c r="D7" s="14">
        <f t="shared" ref="D7:D9" si="1">B7+30</f>
        <v>42687</v>
      </c>
      <c r="E7" s="14">
        <f t="shared" ref="E7:E9" si="2">B7+35</f>
        <v>42692</v>
      </c>
      <c r="F7" s="14">
        <f t="shared" ref="F7:F9" si="3">B7+38</f>
        <v>42695</v>
      </c>
      <c r="G7" s="15"/>
      <c r="H7" s="15"/>
      <c r="I7" s="15"/>
      <c r="J7" s="8"/>
      <c r="K7" s="11"/>
      <c r="M7" s="11"/>
    </row>
    <row r="8" spans="1:15" s="2" customFormat="1" ht="16.5" customHeight="1" thickBot="1">
      <c r="A8" s="16" t="s">
        <v>27</v>
      </c>
      <c r="B8" s="14">
        <f>B7+7</f>
        <v>42664</v>
      </c>
      <c r="C8" s="14">
        <f t="shared" si="0"/>
        <v>42672</v>
      </c>
      <c r="D8" s="14">
        <f t="shared" si="1"/>
        <v>42694</v>
      </c>
      <c r="E8" s="14">
        <f t="shared" si="2"/>
        <v>42699</v>
      </c>
      <c r="F8" s="14">
        <f t="shared" si="3"/>
        <v>42702</v>
      </c>
      <c r="G8" s="18"/>
      <c r="H8" s="18"/>
      <c r="I8" s="19"/>
      <c r="J8" s="8"/>
      <c r="K8" s="11"/>
      <c r="L8" s="1"/>
      <c r="M8" s="11"/>
    </row>
    <row r="9" spans="1:15" s="2" customFormat="1" ht="16.5" customHeight="1" thickBot="1">
      <c r="A9" s="16" t="s">
        <v>28</v>
      </c>
      <c r="B9" s="14">
        <f>B8+7</f>
        <v>42671</v>
      </c>
      <c r="C9" s="14">
        <f t="shared" si="0"/>
        <v>42679</v>
      </c>
      <c r="D9" s="14">
        <f t="shared" si="1"/>
        <v>42701</v>
      </c>
      <c r="E9" s="14">
        <f t="shared" si="2"/>
        <v>42706</v>
      </c>
      <c r="F9" s="14">
        <f t="shared" si="3"/>
        <v>42709</v>
      </c>
      <c r="G9" s="18"/>
      <c r="H9" s="18"/>
      <c r="I9" s="19"/>
      <c r="J9" s="8"/>
      <c r="K9" s="11"/>
      <c r="L9" s="1"/>
      <c r="M9" s="11"/>
    </row>
    <row r="10" spans="1:15" s="2" customFormat="1" ht="16.5" customHeight="1" thickBot="1">
      <c r="A10" s="16"/>
      <c r="B10" s="14"/>
      <c r="C10" s="14"/>
      <c r="D10" s="14"/>
      <c r="E10" s="14"/>
      <c r="F10" s="14"/>
      <c r="G10" s="7"/>
      <c r="K10" s="1"/>
      <c r="L10" s="20"/>
      <c r="M10" s="20"/>
      <c r="N10" s="20"/>
    </row>
    <row r="11" spans="1:15" s="2" customFormat="1" ht="16.5" customHeight="1">
      <c r="A11" s="21"/>
      <c r="B11" s="10"/>
      <c r="C11" s="10"/>
      <c r="D11" s="10"/>
      <c r="E11" s="10"/>
      <c r="F11" s="10"/>
      <c r="G11" s="7"/>
      <c r="K11" s="1"/>
      <c r="L11" s="20"/>
      <c r="M11" s="20"/>
      <c r="N11" s="20"/>
    </row>
    <row r="12" spans="1:15" s="2" customFormat="1" ht="25.5" customHeight="1">
      <c r="A12" s="21"/>
      <c r="B12" s="10"/>
      <c r="C12" s="10"/>
      <c r="D12" s="10"/>
      <c r="E12" s="10"/>
      <c r="F12" s="10"/>
      <c r="G12" s="10"/>
      <c r="H12" s="7"/>
      <c r="I12" s="6"/>
      <c r="J12" s="8"/>
      <c r="K12" s="11"/>
      <c r="M12" s="8"/>
      <c r="N12" s="1"/>
    </row>
    <row r="13" spans="1:15" s="2" customFormat="1" ht="25.5" customHeight="1" thickBot="1">
      <c r="A13" s="9" t="s">
        <v>3</v>
      </c>
      <c r="B13" s="10"/>
      <c r="C13" s="10"/>
      <c r="D13" s="10"/>
      <c r="E13" s="10"/>
      <c r="F13" s="10"/>
      <c r="G13" s="10"/>
      <c r="H13" s="8"/>
      <c r="I13" s="11"/>
      <c r="K13" s="11"/>
    </row>
    <row r="14" spans="1:15" s="2" customFormat="1" ht="25.5" customHeight="1" thickBot="1">
      <c r="A14" s="12" t="s">
        <v>4</v>
      </c>
      <c r="B14" s="12" t="s">
        <v>5</v>
      </c>
      <c r="C14" s="14" t="s">
        <v>6</v>
      </c>
      <c r="D14" s="13" t="s">
        <v>7</v>
      </c>
      <c r="E14" s="14" t="s">
        <v>8</v>
      </c>
      <c r="F14" s="15" t="s">
        <v>0</v>
      </c>
      <c r="G14" s="15"/>
      <c r="H14" s="8"/>
      <c r="I14" s="11"/>
      <c r="K14" s="11"/>
    </row>
    <row r="15" spans="1:15" s="2" customFormat="1" ht="15" customHeight="1" thickBot="1">
      <c r="A15" s="16" t="s">
        <v>29</v>
      </c>
      <c r="B15" s="17">
        <v>42644</v>
      </c>
      <c r="C15" s="14">
        <f>B15+32</f>
        <v>42676</v>
      </c>
      <c r="D15" s="14">
        <f>B15+35</f>
        <v>42679</v>
      </c>
      <c r="E15" s="14">
        <f>B15+37</f>
        <v>42681</v>
      </c>
      <c r="F15" s="15" t="s">
        <v>0</v>
      </c>
      <c r="G15" s="15"/>
      <c r="H15" s="8"/>
      <c r="I15" s="11"/>
      <c r="K15" s="11"/>
    </row>
    <row r="16" spans="1:15" s="2" customFormat="1" ht="15" customHeight="1" thickBot="1">
      <c r="A16" s="16" t="s">
        <v>30</v>
      </c>
      <c r="B16" s="17">
        <v>42651</v>
      </c>
      <c r="C16" s="14">
        <f>B16+32</f>
        <v>42683</v>
      </c>
      <c r="D16" s="14">
        <f>B16+35</f>
        <v>42686</v>
      </c>
      <c r="E16" s="14">
        <f>B16+37</f>
        <v>42688</v>
      </c>
      <c r="F16" s="15" t="s">
        <v>1</v>
      </c>
      <c r="G16" s="15"/>
      <c r="H16" s="19"/>
      <c r="J16" s="1"/>
      <c r="K16" s="11"/>
    </row>
    <row r="17" spans="1:17" s="2" customFormat="1" ht="15" customHeight="1" thickBot="1">
      <c r="A17" s="16" t="s">
        <v>31</v>
      </c>
      <c r="B17" s="14">
        <f>B16+7</f>
        <v>42658</v>
      </c>
      <c r="C17" s="14">
        <f>B17+32</f>
        <v>42690</v>
      </c>
      <c r="D17" s="14">
        <f>B17+35</f>
        <v>42693</v>
      </c>
      <c r="E17" s="14">
        <f>B17+37</f>
        <v>42695</v>
      </c>
      <c r="F17" s="18"/>
      <c r="G17" s="19" t="s">
        <v>2</v>
      </c>
      <c r="H17" s="19"/>
      <c r="J17" s="1"/>
      <c r="K17" s="11"/>
    </row>
    <row r="18" spans="1:17" s="2" customFormat="1" ht="15" customHeight="1" thickBot="1">
      <c r="A18" s="16" t="s">
        <v>32</v>
      </c>
      <c r="B18" s="14">
        <f>B17+7</f>
        <v>42665</v>
      </c>
      <c r="C18" s="14">
        <f t="shared" ref="C18:C19" si="4">B18+32</f>
        <v>42697</v>
      </c>
      <c r="D18" s="14">
        <f t="shared" ref="D18:D19" si="5">B18+35</f>
        <v>42700</v>
      </c>
      <c r="E18" s="14">
        <f t="shared" ref="E18:E19" si="6">B18+37</f>
        <v>42702</v>
      </c>
      <c r="F18" s="18"/>
      <c r="G18" s="19"/>
      <c r="H18" s="19"/>
      <c r="J18" s="1"/>
      <c r="K18" s="11"/>
    </row>
    <row r="19" spans="1:17" s="2" customFormat="1" ht="15" customHeight="1" thickBot="1">
      <c r="A19" s="16" t="s">
        <v>33</v>
      </c>
      <c r="B19" s="14">
        <f>B18+7</f>
        <v>42672</v>
      </c>
      <c r="C19" s="14">
        <f t="shared" si="4"/>
        <v>42704</v>
      </c>
      <c r="D19" s="14">
        <f t="shared" si="5"/>
        <v>42707</v>
      </c>
      <c r="E19" s="14">
        <f t="shared" si="6"/>
        <v>42709</v>
      </c>
      <c r="F19" s="18"/>
      <c r="G19" s="19"/>
      <c r="H19" s="1"/>
    </row>
    <row r="20" spans="1:17" s="2" customFormat="1" ht="20.25" customHeight="1">
      <c r="A20" s="21"/>
      <c r="B20" s="10"/>
      <c r="C20" s="10"/>
      <c r="D20" s="10"/>
      <c r="E20" s="10"/>
      <c r="F20" s="18"/>
      <c r="G20" s="19"/>
      <c r="H20" s="1"/>
    </row>
    <row r="21" spans="1:17" s="2" customFormat="1" ht="20.25" customHeight="1">
      <c r="A21" s="21"/>
      <c r="B21" s="10"/>
      <c r="C21" s="10"/>
      <c r="D21" s="10"/>
      <c r="E21" s="10"/>
      <c r="F21" s="18"/>
      <c r="G21" s="19"/>
      <c r="H21" s="1"/>
    </row>
    <row r="22" spans="1:17" s="2" customFormat="1" ht="20.25" customHeight="1">
      <c r="A22" s="21"/>
      <c r="B22" s="10"/>
      <c r="C22" s="10"/>
      <c r="D22" s="10"/>
      <c r="E22" s="10"/>
      <c r="F22" s="18"/>
      <c r="G22" s="19"/>
      <c r="H22" s="1"/>
    </row>
    <row r="23" spans="1:17" s="2" customFormat="1" ht="20.25" customHeight="1">
      <c r="A23" s="21"/>
      <c r="B23" s="10"/>
      <c r="C23" s="10"/>
      <c r="D23" s="10"/>
      <c r="E23" s="10"/>
      <c r="F23" s="18"/>
      <c r="G23" s="19"/>
      <c r="H23" s="1"/>
    </row>
    <row r="24" spans="1:17" s="30" customFormat="1" ht="18.75" customHeight="1" thickBot="1">
      <c r="A24" s="9" t="s">
        <v>15</v>
      </c>
      <c r="B24" s="23"/>
      <c r="C24" s="23"/>
      <c r="D24" s="23"/>
      <c r="E24" s="23"/>
      <c r="F24" s="23"/>
      <c r="G24" s="24"/>
      <c r="H24" s="1"/>
      <c r="I24" s="31"/>
      <c r="J24" s="31"/>
      <c r="K24" s="23"/>
      <c r="L24" s="2"/>
      <c r="M24" s="2"/>
    </row>
    <row r="25" spans="1:17" s="2" customFormat="1" ht="18.75" customHeight="1" thickBot="1">
      <c r="A25" s="25" t="s">
        <v>10</v>
      </c>
      <c r="B25" s="26" t="s">
        <v>11</v>
      </c>
      <c r="C25" s="28" t="s">
        <v>16</v>
      </c>
      <c r="D25" s="28" t="s">
        <v>12</v>
      </c>
      <c r="E25" s="28" t="s">
        <v>14</v>
      </c>
      <c r="F25" s="28" t="s">
        <v>17</v>
      </c>
      <c r="G25" s="32"/>
      <c r="H25" s="32"/>
      <c r="I25" s="1"/>
      <c r="J25" s="1"/>
      <c r="K25" s="1"/>
      <c r="N25" s="10"/>
      <c r="O25" s="1"/>
      <c r="P25" s="1"/>
    </row>
    <row r="26" spans="1:17" s="2" customFormat="1" ht="18.75" customHeight="1" thickBot="1">
      <c r="A26" s="33" t="s">
        <v>34</v>
      </c>
      <c r="B26" s="29">
        <v>42645</v>
      </c>
      <c r="C26" s="14">
        <f>B26+25</f>
        <v>42670</v>
      </c>
      <c r="D26" s="14">
        <f>B26+27</f>
        <v>42672</v>
      </c>
      <c r="E26" s="14">
        <f>B26+31</f>
        <v>42676</v>
      </c>
      <c r="F26" s="14">
        <f>B26+34</f>
        <v>42679</v>
      </c>
      <c r="G26" s="10"/>
      <c r="H26" s="10"/>
      <c r="I26" s="1"/>
      <c r="J26" s="1"/>
      <c r="K26" s="1"/>
      <c r="N26" s="10"/>
      <c r="O26" s="1"/>
      <c r="P26" s="1"/>
    </row>
    <row r="27" spans="1:17" s="2" customFormat="1" ht="18.75" customHeight="1" thickBot="1">
      <c r="A27" s="33" t="s">
        <v>38</v>
      </c>
      <c r="B27" s="34">
        <f>B26+7</f>
        <v>42652</v>
      </c>
      <c r="C27" s="14">
        <f t="shared" ref="C27:C30" si="7">B27+25</f>
        <v>42677</v>
      </c>
      <c r="D27" s="14">
        <f t="shared" ref="D27:D30" si="8">B27+27</f>
        <v>42679</v>
      </c>
      <c r="E27" s="14">
        <f t="shared" ref="E27:E30" si="9">B27+31</f>
        <v>42683</v>
      </c>
      <c r="F27" s="14">
        <f t="shared" ref="F27:F30" si="10">B27+34</f>
        <v>42686</v>
      </c>
      <c r="G27" s="10"/>
      <c r="H27" s="10"/>
      <c r="I27" s="10"/>
      <c r="J27" s="23"/>
      <c r="K27" s="1"/>
      <c r="N27" s="10"/>
      <c r="O27" s="1"/>
      <c r="P27" s="1"/>
      <c r="Q27" s="35"/>
    </row>
    <row r="28" spans="1:17" s="2" customFormat="1" ht="18.75" customHeight="1" thickBot="1">
      <c r="A28" s="33" t="s">
        <v>35</v>
      </c>
      <c r="B28" s="34">
        <f>B27+7</f>
        <v>42659</v>
      </c>
      <c r="C28" s="14">
        <f t="shared" si="7"/>
        <v>42684</v>
      </c>
      <c r="D28" s="14">
        <f t="shared" si="8"/>
        <v>42686</v>
      </c>
      <c r="E28" s="14">
        <f t="shared" si="9"/>
        <v>42690</v>
      </c>
      <c r="F28" s="14">
        <f t="shared" si="10"/>
        <v>42693</v>
      </c>
      <c r="G28" s="10"/>
      <c r="H28" s="10"/>
      <c r="I28" s="10"/>
      <c r="J28" s="10"/>
      <c r="K28" s="1"/>
      <c r="O28" s="1"/>
      <c r="P28" s="1"/>
    </row>
    <row r="29" spans="1:17" s="2" customFormat="1" ht="18.75" customHeight="1" thickBot="1">
      <c r="A29" s="33" t="s">
        <v>36</v>
      </c>
      <c r="B29" s="34">
        <f t="shared" ref="B29:B30" si="11">B28+7</f>
        <v>42666</v>
      </c>
      <c r="C29" s="14">
        <f t="shared" si="7"/>
        <v>42691</v>
      </c>
      <c r="D29" s="14">
        <f t="shared" si="8"/>
        <v>42693</v>
      </c>
      <c r="E29" s="14">
        <f t="shared" si="9"/>
        <v>42697</v>
      </c>
      <c r="F29" s="14">
        <f t="shared" si="10"/>
        <v>42700</v>
      </c>
      <c r="G29" s="10"/>
      <c r="H29" s="10"/>
      <c r="I29" s="10"/>
      <c r="J29" s="10"/>
      <c r="K29" s="1"/>
      <c r="O29" s="1"/>
      <c r="P29" s="1"/>
    </row>
    <row r="30" spans="1:17" s="2" customFormat="1" ht="18.75" customHeight="1" thickBot="1">
      <c r="A30" s="33" t="s">
        <v>37</v>
      </c>
      <c r="B30" s="34">
        <f t="shared" si="11"/>
        <v>42673</v>
      </c>
      <c r="C30" s="14">
        <f t="shared" si="7"/>
        <v>42698</v>
      </c>
      <c r="D30" s="14">
        <f t="shared" si="8"/>
        <v>42700</v>
      </c>
      <c r="E30" s="14">
        <f t="shared" si="9"/>
        <v>42704</v>
      </c>
      <c r="F30" s="14">
        <f t="shared" si="10"/>
        <v>42707</v>
      </c>
      <c r="G30" s="10"/>
      <c r="H30" s="10"/>
      <c r="I30" s="10"/>
      <c r="J30" s="1"/>
      <c r="O30" s="1"/>
      <c r="P30" s="1"/>
    </row>
    <row r="31" spans="1:17" s="2" customFormat="1" ht="18.75" customHeight="1">
      <c r="A31" s="36" t="s">
        <v>18</v>
      </c>
      <c r="B31" s="10"/>
      <c r="C31" s="10"/>
      <c r="D31" s="10"/>
      <c r="E31" s="10"/>
      <c r="F31" s="10"/>
      <c r="G31" s="10"/>
      <c r="H31" s="10"/>
      <c r="I31" s="1"/>
      <c r="N31" s="1"/>
      <c r="O31" s="1"/>
    </row>
    <row r="32" spans="1:17" s="2" customFormat="1" ht="18.75" customHeight="1">
      <c r="A32" s="36"/>
      <c r="B32" s="10"/>
      <c r="C32" s="10"/>
      <c r="D32" s="10"/>
      <c r="E32" s="10"/>
      <c r="F32" s="10"/>
      <c r="G32" s="10"/>
      <c r="H32" s="10"/>
      <c r="I32" s="1"/>
      <c r="N32" s="1"/>
      <c r="O32" s="1"/>
    </row>
    <row r="33" spans="1:12" ht="18.75" customHeight="1" thickBot="1">
      <c r="A33" s="37" t="s">
        <v>39</v>
      </c>
      <c r="B33" s="23"/>
      <c r="C33" s="24"/>
      <c r="D33" s="30"/>
    </row>
    <row r="34" spans="1:12" ht="18.75" customHeight="1" thickBot="1">
      <c r="A34" s="44" t="s">
        <v>10</v>
      </c>
      <c r="B34" s="45" t="s">
        <v>11</v>
      </c>
      <c r="C34" s="43" t="s">
        <v>44</v>
      </c>
      <c r="D34" s="41" t="s">
        <v>45</v>
      </c>
      <c r="E34" s="39" t="s">
        <v>20</v>
      </c>
      <c r="F34" s="51" t="s">
        <v>46</v>
      </c>
    </row>
    <row r="35" spans="1:12" ht="18.75" customHeight="1" thickBot="1">
      <c r="A35" s="52" t="s">
        <v>51</v>
      </c>
      <c r="B35" s="47">
        <v>42646</v>
      </c>
      <c r="C35" s="49">
        <f>B35+32</f>
        <v>42678</v>
      </c>
      <c r="D35" s="42">
        <f>B35+34</f>
        <v>42680</v>
      </c>
      <c r="E35" s="40">
        <f>B35+37</f>
        <v>42683</v>
      </c>
      <c r="F35" s="38">
        <f>B35+39</f>
        <v>42685</v>
      </c>
    </row>
    <row r="36" spans="1:12" ht="18.75" customHeight="1" thickBot="1">
      <c r="A36" s="46" t="s">
        <v>52</v>
      </c>
      <c r="B36" s="48">
        <f>B35+7</f>
        <v>42653</v>
      </c>
      <c r="C36" s="49">
        <f t="shared" ref="C36:C39" si="12">B36+32</f>
        <v>42685</v>
      </c>
      <c r="D36" s="42">
        <f t="shared" ref="D36:D39" si="13">B36+34</f>
        <v>42687</v>
      </c>
      <c r="E36" s="40">
        <f t="shared" ref="E36:E39" si="14">B36+37</f>
        <v>42690</v>
      </c>
      <c r="F36" s="38">
        <f t="shared" ref="F36:F39" si="15">B36+39</f>
        <v>42692</v>
      </c>
    </row>
    <row r="37" spans="1:12" ht="18.75" customHeight="1" thickBot="1">
      <c r="A37" s="46" t="s">
        <v>41</v>
      </c>
      <c r="B37" s="48">
        <f>B36+7</f>
        <v>42660</v>
      </c>
      <c r="C37" s="49">
        <f t="shared" si="12"/>
        <v>42692</v>
      </c>
      <c r="D37" s="42">
        <f t="shared" si="13"/>
        <v>42694</v>
      </c>
      <c r="E37" s="40">
        <f t="shared" si="14"/>
        <v>42697</v>
      </c>
      <c r="F37" s="38">
        <f t="shared" si="15"/>
        <v>42699</v>
      </c>
    </row>
    <row r="38" spans="1:12" ht="18.75" customHeight="1" thickBot="1">
      <c r="A38" s="46" t="s">
        <v>42</v>
      </c>
      <c r="B38" s="48">
        <f>B37+7</f>
        <v>42667</v>
      </c>
      <c r="C38" s="49">
        <f t="shared" si="12"/>
        <v>42699</v>
      </c>
      <c r="D38" s="42">
        <f t="shared" si="13"/>
        <v>42701</v>
      </c>
      <c r="E38" s="40">
        <f t="shared" si="14"/>
        <v>42704</v>
      </c>
      <c r="F38" s="38">
        <f t="shared" si="15"/>
        <v>42706</v>
      </c>
    </row>
    <row r="39" spans="1:12" ht="18.75" customHeight="1" thickBot="1">
      <c r="A39" s="46" t="s">
        <v>43</v>
      </c>
      <c r="B39" s="48">
        <f>B38+7</f>
        <v>42674</v>
      </c>
      <c r="C39" s="49">
        <f t="shared" si="12"/>
        <v>42706</v>
      </c>
      <c r="D39" s="42">
        <f t="shared" si="13"/>
        <v>42708</v>
      </c>
      <c r="E39" s="40">
        <f t="shared" si="14"/>
        <v>42711</v>
      </c>
      <c r="F39" s="38">
        <f t="shared" si="15"/>
        <v>42713</v>
      </c>
    </row>
    <row r="40" spans="1:12" ht="18.75" customHeight="1"/>
    <row r="41" spans="1:12" s="2" customFormat="1" ht="18.75" customHeight="1" thickBot="1">
      <c r="A41" s="9" t="s">
        <v>9</v>
      </c>
      <c r="B41" s="22"/>
      <c r="C41" s="23"/>
      <c r="D41" s="23"/>
      <c r="E41" s="23"/>
      <c r="F41" s="23"/>
      <c r="G41" s="24"/>
      <c r="H41" s="1"/>
    </row>
    <row r="42" spans="1:12" s="2" customFormat="1" ht="18.75" customHeight="1" thickBot="1">
      <c r="A42" s="25" t="s">
        <v>10</v>
      </c>
      <c r="B42" s="26" t="s">
        <v>11</v>
      </c>
      <c r="C42" s="27" t="s">
        <v>12</v>
      </c>
      <c r="D42" s="27" t="s">
        <v>13</v>
      </c>
      <c r="E42" s="28" t="s">
        <v>14</v>
      </c>
      <c r="F42" s="1"/>
      <c r="K42" s="10"/>
      <c r="L42" s="1"/>
    </row>
    <row r="43" spans="1:12" s="2" customFormat="1" ht="18.75" customHeight="1" thickBot="1">
      <c r="A43" s="16" t="s">
        <v>48</v>
      </c>
      <c r="B43" s="29">
        <v>42650</v>
      </c>
      <c r="C43" s="14">
        <f>B43+25</f>
        <v>42675</v>
      </c>
      <c r="D43" s="14">
        <f>B43+28</f>
        <v>42678</v>
      </c>
      <c r="E43" s="14">
        <f>B43+32</f>
        <v>42682</v>
      </c>
      <c r="F43" s="10"/>
      <c r="G43" s="30"/>
      <c r="H43" s="10"/>
      <c r="I43" s="10"/>
      <c r="L43" s="1"/>
    </row>
    <row r="44" spans="1:12" s="2" customFormat="1" ht="18.75" customHeight="1" thickBot="1">
      <c r="A44" s="53" t="s">
        <v>30</v>
      </c>
      <c r="B44" s="14">
        <f>B43+7</f>
        <v>42657</v>
      </c>
      <c r="C44" s="14">
        <f>B44+25</f>
        <v>42682</v>
      </c>
      <c r="D44" s="14">
        <f>B44+28</f>
        <v>42685</v>
      </c>
      <c r="E44" s="14">
        <f>B44+32</f>
        <v>42689</v>
      </c>
      <c r="F44" s="10"/>
      <c r="G44" s="30"/>
      <c r="H44" s="10"/>
      <c r="I44" s="10"/>
    </row>
    <row r="45" spans="1:12" s="2" customFormat="1" ht="18.75" customHeight="1" thickBot="1">
      <c r="A45" s="16" t="s">
        <v>49</v>
      </c>
      <c r="B45" s="14">
        <f>B44+7</f>
        <v>42664</v>
      </c>
      <c r="C45" s="14">
        <f>B45+25</f>
        <v>42689</v>
      </c>
      <c r="D45" s="14">
        <f>B45+28</f>
        <v>42692</v>
      </c>
      <c r="E45" s="14">
        <f>B45+32</f>
        <v>42696</v>
      </c>
      <c r="F45" s="1"/>
      <c r="G45" s="10"/>
      <c r="H45" s="1"/>
    </row>
    <row r="46" spans="1:12" s="2" customFormat="1" ht="18.75" customHeight="1" thickBot="1">
      <c r="A46" s="16" t="s">
        <v>50</v>
      </c>
      <c r="B46" s="14">
        <f>B45+7</f>
        <v>42671</v>
      </c>
      <c r="C46" s="14">
        <f>B46+25</f>
        <v>42696</v>
      </c>
      <c r="D46" s="14">
        <f>B46+28</f>
        <v>42699</v>
      </c>
      <c r="E46" s="14">
        <f>B46+32</f>
        <v>42703</v>
      </c>
      <c r="F46" s="1"/>
      <c r="G46" s="10"/>
      <c r="H46" s="1"/>
    </row>
    <row r="47" spans="1:12" ht="21.75" customHeight="1"/>
  </sheetData>
  <mergeCells count="2">
    <mergeCell ref="A1:K1"/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2"/>
  <sheetViews>
    <sheetView topLeftCell="A16" workbookViewId="0">
      <selection activeCell="A6" sqref="A6:F12"/>
    </sheetView>
  </sheetViews>
  <sheetFormatPr defaultRowHeight="13.5"/>
  <cols>
    <col min="1" max="1" width="33.625" customWidth="1"/>
    <col min="2" max="2" width="11.75" customWidth="1"/>
    <col min="3" max="3" width="11.25" customWidth="1"/>
    <col min="4" max="4" width="11.375" customWidth="1"/>
    <col min="5" max="5" width="12.5" customWidth="1"/>
    <col min="6" max="6" width="13.375" customWidth="1"/>
  </cols>
  <sheetData>
    <row r="6" spans="1:6" ht="20.25" thickBot="1">
      <c r="A6" s="37" t="s">
        <v>39</v>
      </c>
      <c r="B6" s="23"/>
      <c r="C6" s="24"/>
      <c r="D6" s="30"/>
    </row>
    <row r="7" spans="1:6" ht="14.25" thickBot="1">
      <c r="A7" s="44" t="s">
        <v>10</v>
      </c>
      <c r="B7" s="45" t="s">
        <v>11</v>
      </c>
      <c r="C7" s="43" t="s">
        <v>44</v>
      </c>
      <c r="D7" s="41" t="s">
        <v>45</v>
      </c>
      <c r="E7" s="39" t="s">
        <v>20</v>
      </c>
      <c r="F7" s="51" t="s">
        <v>46</v>
      </c>
    </row>
    <row r="8" spans="1:6" ht="14.25" thickBot="1">
      <c r="A8" s="46" t="s">
        <v>40</v>
      </c>
      <c r="B8" s="47">
        <v>42646</v>
      </c>
      <c r="C8" s="49">
        <v>42678</v>
      </c>
      <c r="D8" s="42">
        <v>42680</v>
      </c>
      <c r="E8" s="40">
        <v>42683</v>
      </c>
      <c r="F8" s="38">
        <v>42685</v>
      </c>
    </row>
    <row r="9" spans="1:6" ht="14.25" thickBot="1">
      <c r="A9" s="46" t="s">
        <v>47</v>
      </c>
      <c r="B9" s="48">
        <f>B8+7</f>
        <v>42653</v>
      </c>
      <c r="C9" s="49">
        <v>42685</v>
      </c>
      <c r="D9" s="42">
        <v>42687</v>
      </c>
      <c r="E9" s="40">
        <v>42690</v>
      </c>
      <c r="F9" s="50">
        <v>42692</v>
      </c>
    </row>
    <row r="10" spans="1:6" ht="14.25" thickBot="1">
      <c r="A10" s="46" t="s">
        <v>41</v>
      </c>
      <c r="B10" s="48">
        <f>B9+7</f>
        <v>42660</v>
      </c>
      <c r="C10" s="49">
        <v>42692</v>
      </c>
      <c r="D10" s="42">
        <v>42694</v>
      </c>
      <c r="E10" s="40">
        <v>42697</v>
      </c>
      <c r="F10" s="38">
        <v>42699</v>
      </c>
    </row>
    <row r="11" spans="1:6" ht="14.25" thickBot="1">
      <c r="A11" s="46" t="s">
        <v>42</v>
      </c>
      <c r="B11" s="48">
        <f>B10+7</f>
        <v>42667</v>
      </c>
      <c r="C11" s="49">
        <v>42699</v>
      </c>
      <c r="D11" s="42">
        <v>42701</v>
      </c>
      <c r="E11" s="40">
        <v>42704</v>
      </c>
      <c r="F11" s="50">
        <v>42706</v>
      </c>
    </row>
    <row r="12" spans="1:6" ht="14.25" thickBot="1">
      <c r="A12" s="46" t="s">
        <v>43</v>
      </c>
      <c r="B12" s="48">
        <f>B11+7</f>
        <v>42674</v>
      </c>
      <c r="C12" s="49">
        <v>42706</v>
      </c>
      <c r="D12" s="42">
        <v>42708</v>
      </c>
      <c r="E12" s="40">
        <v>42711</v>
      </c>
      <c r="F12" s="38">
        <v>42713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2016-10-10T01:47:07Z</dcterms:modified>
</cp:coreProperties>
</file>